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995" windowHeight="9210" activeTab="5"/>
  </bookViews>
  <sheets>
    <sheet name="Dreieck" sheetId="1" r:id="rId1"/>
    <sheet name="Würfel" sheetId="2" r:id="rId2"/>
    <sheet name="Oktaeder" sheetId="3" r:id="rId3"/>
    <sheet name="Würfelstumpf" sheetId="4" r:id="rId4"/>
    <sheet name="Drehung" sheetId="5" r:id="rId5"/>
    <sheet name="Drehung 5-Eck" sheetId="6" r:id="rId6"/>
  </sheets>
  <definedNames/>
  <calcPr fullCalcOnLoad="1"/>
</workbook>
</file>

<file path=xl/sharedStrings.xml><?xml version="1.0" encoding="utf-8"?>
<sst xmlns="http://schemas.openxmlformats.org/spreadsheetml/2006/main" count="101" uniqueCount="27">
  <si>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</si>
  <si>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</si>
  <si>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</si>
  <si>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</si>
  <si>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</si>
  <si>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</si>
  <si>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</si>
  <si>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</si>
  <si>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</si>
  <si>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</si>
  <si>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</si>
  <si>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</si>
  <si>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</t>
  </si>
  <si>
    <t>O</t>
  </si>
  <si>
    <t>P'</t>
  </si>
  <si>
    <t>Drehwinkel</t>
  </si>
  <si>
    <t>A'</t>
  </si>
  <si>
    <t>B'</t>
  </si>
  <si>
    <t>C'</t>
  </si>
  <si>
    <t>D'</t>
  </si>
  <si>
    <t>E'</t>
  </si>
  <si>
    <t>A''</t>
  </si>
  <si>
    <t>B''</t>
  </si>
  <si>
    <t>C''</t>
  </si>
  <si>
    <t>D''</t>
  </si>
  <si>
    <t>E''</t>
  </si>
  <si>
    <t>Im Aufsatz nicht verwendet!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</si>
</sst>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"/>
    <numFmt numFmtId="175" formatCode="0.00000"/>
    <numFmt numFmtId="176" formatCode="0.0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11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8.5"/>
      <name val="Arial"/>
      <family val="0"/>
    </font>
    <font>
      <sz val="9"/>
      <name val="Arial"/>
      <family val="0"/>
    </font>
    <font>
      <sz val="9.5"/>
      <name val="Arial"/>
      <family val="0"/>
    </font>
    <font>
      <sz val="12"/>
      <name val="Arial"/>
      <family val="2"/>
    </font>
    <font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9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Dreieck!$B$1:$B$4</c:f>
              <c:numCache/>
            </c:numRef>
          </c:xVal>
          <c:yVal>
            <c:numRef>
              <c:f>Dreieck!$C$1:$C$4</c:f>
              <c:numCache/>
            </c:numRef>
          </c:yVal>
          <c:smooth val="0"/>
        </c:ser>
        <c:axId val="27443353"/>
        <c:axId val="45663586"/>
      </c:scatterChart>
      <c:valAx>
        <c:axId val="27443353"/>
        <c:scaling>
          <c:orientation val="minMax"/>
          <c:max val="6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663586"/>
        <c:crosses val="autoZero"/>
        <c:crossBetween val="midCat"/>
        <c:dispUnits/>
        <c:majorUnit val="0.5"/>
      </c:valAx>
      <c:valAx>
        <c:axId val="45663586"/>
        <c:scaling>
          <c:orientation val="minMax"/>
          <c:max val="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443353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Würfel!$G$1:$G$16</c:f>
              <c:numCache/>
            </c:numRef>
          </c:xVal>
          <c:yVal>
            <c:numRef>
              <c:f>Würfel!$H$1:$H$16</c:f>
              <c:numCache/>
            </c:numRef>
          </c:yVal>
          <c:smooth val="0"/>
        </c:ser>
        <c:axId val="8319091"/>
        <c:axId val="7762956"/>
      </c:scatterChart>
      <c:valAx>
        <c:axId val="8319091"/>
        <c:scaling>
          <c:orientation val="minMax"/>
          <c:max val="2"/>
          <c:min val="-0.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7762956"/>
        <c:crosses val="autoZero"/>
        <c:crossBetween val="midCat"/>
        <c:dispUnits/>
        <c:majorUnit val="0.5"/>
      </c:valAx>
      <c:valAx>
        <c:axId val="7762956"/>
        <c:scaling>
          <c:orientation val="minMax"/>
          <c:max val="2"/>
          <c:min val="-0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one"/>
        <c:spPr>
          <a:ln w="3175">
            <a:solidFill>
              <a:srgbClr val="C0C0C0"/>
            </a:solidFill>
          </a:ln>
        </c:spPr>
        <c:crossAx val="8319091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Oktaeder!$G$3:$G$15</c:f>
              <c:numCache/>
            </c:numRef>
          </c:xVal>
          <c:yVal>
            <c:numRef>
              <c:f>Oktaeder!$H$3:$H$15</c:f>
              <c:numCache/>
            </c:numRef>
          </c:yVal>
          <c:smooth val="0"/>
        </c:ser>
        <c:axId val="2757741"/>
        <c:axId val="24819670"/>
      </c:scatterChart>
      <c:valAx>
        <c:axId val="2757741"/>
        <c:scaling>
          <c:orientation val="minMax"/>
          <c:max val="1.5"/>
          <c:min val="-1.5"/>
        </c:scaling>
        <c:axPos val="b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  <a:prstDash val="sysDot"/>
          </a:ln>
        </c:spPr>
        <c:crossAx val="24819670"/>
        <c:crosses val="autoZero"/>
        <c:crossBetween val="midCat"/>
        <c:dispUnits/>
        <c:majorUnit val="0.5"/>
      </c:valAx>
      <c:valAx>
        <c:axId val="24819670"/>
        <c:scaling>
          <c:orientation val="minMax"/>
          <c:max val="1.5"/>
          <c:min val="-1.5"/>
        </c:scaling>
        <c:axPos val="l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  <a:prstDash val="sysDot"/>
          </a:ln>
        </c:spPr>
        <c:crossAx val="2757741"/>
        <c:crosses val="autoZero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Würfelstumpf!$G$2:$G$31</c:f>
              <c:numCache/>
            </c:numRef>
          </c:xVal>
          <c:yVal>
            <c:numRef>
              <c:f>Würfelstumpf!$H$2:$H$31</c:f>
              <c:numCache/>
            </c:numRef>
          </c:yVal>
          <c:smooth val="0"/>
        </c:ser>
        <c:axId val="22050439"/>
        <c:axId val="64236224"/>
      </c:scatterChart>
      <c:valAx>
        <c:axId val="22050439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CCFF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CFFFF"/>
            </a:solidFill>
            <a:prstDash val="sysDot"/>
          </a:ln>
        </c:spPr>
        <c:crossAx val="64236224"/>
        <c:crosses val="autoZero"/>
        <c:crossBetween val="midCat"/>
        <c:dispUnits/>
        <c:majorUnit val="0.5"/>
      </c:valAx>
      <c:valAx>
        <c:axId val="64236224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CCFF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CFFFF"/>
            </a:solidFill>
            <a:prstDash val="sysDot"/>
          </a:ln>
        </c:spPr>
        <c:crossAx val="22050439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00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Würfelstumpf!$G$2:$G$31</c:f>
              <c:numCache/>
            </c:numRef>
          </c:xVal>
          <c:yVal>
            <c:numRef>
              <c:f>Würfelstumpf!$H$2:$H$31</c:f>
              <c:numCache/>
            </c:numRef>
          </c:yVal>
          <c:smooth val="0"/>
        </c:ser>
        <c:axId val="41255105"/>
        <c:axId val="35751626"/>
      </c:scatterChart>
      <c:valAx>
        <c:axId val="41255105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CCFF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CFFFF"/>
            </a:solidFill>
            <a:prstDash val="sysDot"/>
          </a:ln>
        </c:spPr>
        <c:crossAx val="35751626"/>
        <c:crosses val="autoZero"/>
        <c:crossBetween val="midCat"/>
        <c:dispUnits/>
        <c:majorUnit val="0.5"/>
      </c:valAx>
      <c:valAx>
        <c:axId val="35751626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CCFF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CCFFFF"/>
            </a:solidFill>
            <a:prstDash val="sysDot"/>
          </a:ln>
        </c:spPr>
        <c:crossAx val="41255105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Drehung!$B$4:$B$8</c:f>
              <c:numCache/>
            </c:numRef>
          </c:xVal>
          <c:yVal>
            <c:numRef>
              <c:f>Drehung!$C$4:$C$8</c:f>
              <c:numCache/>
            </c:numRef>
          </c:yVal>
          <c:smooth val="0"/>
        </c:ser>
        <c:axId val="53329179"/>
        <c:axId val="10200564"/>
      </c:scatterChart>
      <c:valAx>
        <c:axId val="53329179"/>
        <c:scaling>
          <c:orientation val="minMax"/>
          <c:max val="6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200564"/>
        <c:crosses val="autoZero"/>
        <c:crossBetween val="midCat"/>
        <c:dispUnits/>
        <c:majorUnit val="1"/>
      </c:valAx>
      <c:valAx>
        <c:axId val="10200564"/>
        <c:scaling>
          <c:orientation val="minMax"/>
          <c:max val="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29179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254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'Drehung 5-Eck'!$B$4:$B$17</c:f>
              <c:numCache/>
            </c:numRef>
          </c:xVal>
          <c:yVal>
            <c:numRef>
              <c:f>'Drehung 5-Eck'!$C$4:$C$17</c:f>
              <c:numCache/>
            </c:numRef>
          </c:yVal>
          <c:smooth val="0"/>
        </c:ser>
        <c:axId val="24696213"/>
        <c:axId val="20939326"/>
      </c:scatterChart>
      <c:valAx>
        <c:axId val="24696213"/>
        <c:scaling>
          <c:orientation val="minMax"/>
          <c:max val="6"/>
          <c:min val="-6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000000"/>
            </a:solidFill>
          </a:ln>
        </c:spPr>
        <c:crossAx val="20939326"/>
        <c:crosses val="autoZero"/>
        <c:crossBetween val="midCat"/>
        <c:dispUnits/>
        <c:majorUnit val="1"/>
      </c:valAx>
      <c:valAx>
        <c:axId val="20939326"/>
        <c:scaling>
          <c:orientation val="minMax"/>
          <c:max val="6"/>
          <c:min val="-6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spPr>
          <a:ln w="25400">
            <a:solidFill>
              <a:srgbClr val="000000"/>
            </a:solidFill>
          </a:ln>
        </c:spPr>
        <c:crossAx val="24696213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254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'Drehung 5-Eck'!$F$23:$F$35</c:f>
              <c:numCache/>
            </c:numRef>
          </c:xVal>
          <c:yVal>
            <c:numRef>
              <c:f>'Drehung 5-Eck'!$G$23:$G$35</c:f>
              <c:numCache/>
            </c:numRef>
          </c:yVal>
          <c:smooth val="0"/>
        </c:ser>
        <c:axId val="54236207"/>
        <c:axId val="18363816"/>
      </c:scatterChart>
      <c:valAx>
        <c:axId val="54236207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18363816"/>
        <c:crosses val="autoZero"/>
        <c:crossBetween val="midCat"/>
        <c:dispUnits/>
        <c:majorUnit val="1"/>
      </c:valAx>
      <c:valAx>
        <c:axId val="18363816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C0C0C0"/>
            </a:solidFill>
          </a:ln>
        </c:spPr>
        <c:crossAx val="5423620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95250</xdr:rowOff>
    </xdr:from>
    <xdr:to>
      <xdr:col>7</xdr:col>
      <xdr:colOff>533400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2647950" y="95250"/>
        <a:ext cx="32194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1</xdr:row>
      <xdr:rowOff>66675</xdr:rowOff>
    </xdr:from>
    <xdr:to>
      <xdr:col>15</xdr:col>
      <xdr:colOff>409575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3581400" y="323850"/>
        <a:ext cx="38385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13</xdr:col>
      <xdr:colOff>123825</xdr:colOff>
      <xdr:row>17</xdr:row>
      <xdr:rowOff>123825</xdr:rowOff>
    </xdr:to>
    <xdr:graphicFrame>
      <xdr:nvGraphicFramePr>
        <xdr:cNvPr id="1" name="Chart 2"/>
        <xdr:cNvGraphicFramePr/>
      </xdr:nvGraphicFramePr>
      <xdr:xfrm>
        <a:off x="3581400" y="28575"/>
        <a:ext cx="36099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1</xdr:row>
      <xdr:rowOff>9525</xdr:rowOff>
    </xdr:from>
    <xdr:to>
      <xdr:col>13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09875" y="171450"/>
        <a:ext cx="42005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29</xdr:row>
      <xdr:rowOff>9525</xdr:rowOff>
    </xdr:from>
    <xdr:to>
      <xdr:col>13</xdr:col>
      <xdr:colOff>695325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2819400" y="4705350"/>
        <a:ext cx="42100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1</xdr:row>
      <xdr:rowOff>114300</xdr:rowOff>
    </xdr:from>
    <xdr:to>
      <xdr:col>9</xdr:col>
      <xdr:colOff>171450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1981200" y="342900"/>
        <a:ext cx="42767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114300</xdr:rowOff>
    </xdr:from>
    <xdr:to>
      <xdr:col>10</xdr:col>
      <xdr:colOff>266700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514600" y="342900"/>
        <a:ext cx="37719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18</xdr:row>
      <xdr:rowOff>57150</xdr:rowOff>
    </xdr:from>
    <xdr:to>
      <xdr:col>12</xdr:col>
      <xdr:colOff>561975</xdr:colOff>
      <xdr:row>35</xdr:row>
      <xdr:rowOff>38100</xdr:rowOff>
    </xdr:to>
    <xdr:graphicFrame>
      <xdr:nvGraphicFramePr>
        <xdr:cNvPr id="2" name="Chart 3"/>
        <xdr:cNvGraphicFramePr/>
      </xdr:nvGraphicFramePr>
      <xdr:xfrm>
        <a:off x="3829050" y="4410075"/>
        <a:ext cx="42767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C23" sqref="C23"/>
    </sheetView>
  </sheetViews>
  <sheetFormatPr defaultColWidth="11.421875" defaultRowHeight="12.75"/>
  <sheetData>
    <row r="1" spans="1:3" ht="20.25">
      <c r="A1" s="3" t="s">
        <v>0</v>
      </c>
      <c r="B1" s="3">
        <v>1</v>
      </c>
      <c r="C1" s="3">
        <v>1</v>
      </c>
    </row>
    <row r="2" spans="1:3" ht="20.25">
      <c r="A2" s="3" t="s">
        <v>1</v>
      </c>
      <c r="B2" s="3">
        <v>5</v>
      </c>
      <c r="C2" s="3">
        <v>2</v>
      </c>
    </row>
    <row r="3" spans="1:3" ht="20.25">
      <c r="A3" s="3" t="s">
        <v>2</v>
      </c>
      <c r="B3" s="3">
        <v>3</v>
      </c>
      <c r="C3" s="3">
        <v>4</v>
      </c>
    </row>
    <row r="4" spans="1:3" ht="20.25">
      <c r="A4" s="3" t="s">
        <v>3</v>
      </c>
      <c r="B4" s="3">
        <v>1</v>
      </c>
      <c r="C4" s="3"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H20" sqref="H20"/>
    </sheetView>
  </sheetViews>
  <sheetFormatPr defaultColWidth="11.421875" defaultRowHeight="12.75"/>
  <cols>
    <col min="1" max="4" width="5.28125" style="2" customWidth="1"/>
    <col min="5" max="6" width="5.28125" style="4" customWidth="1"/>
    <col min="7" max="8" width="9.00390625" style="4" bestFit="1" customWidth="1"/>
    <col min="9" max="12" width="5.28125" style="4" customWidth="1"/>
    <col min="13" max="16384" width="11.421875" style="4" customWidth="1"/>
  </cols>
  <sheetData>
    <row r="1" spans="1:8" ht="20.25">
      <c r="A1" s="2" t="s">
        <v>0</v>
      </c>
      <c r="B1" s="5">
        <v>0</v>
      </c>
      <c r="C1" s="5">
        <v>0</v>
      </c>
      <c r="D1" s="5">
        <v>0</v>
      </c>
      <c r="F1" s="2" t="str">
        <f>A1&amp;"'"</f>
        <v>A'</v>
      </c>
      <c r="G1" s="6">
        <f>B1+0.25*SQRT(3)*C1</f>
        <v>0</v>
      </c>
      <c r="H1" s="6">
        <f>0.25*C1+D1</f>
        <v>0</v>
      </c>
    </row>
    <row r="2" spans="1:8" ht="20.25">
      <c r="A2" s="2" t="s">
        <v>1</v>
      </c>
      <c r="B2" s="5">
        <v>1</v>
      </c>
      <c r="C2" s="5">
        <v>0</v>
      </c>
      <c r="D2" s="5">
        <v>0</v>
      </c>
      <c r="F2" s="2" t="str">
        <f aca="true" t="shared" si="0" ref="F2:F16">A2&amp;"'"</f>
        <v>B'</v>
      </c>
      <c r="G2" s="6">
        <f aca="true" t="shared" si="1" ref="G2:G16">B2+0.25*SQRT(3)*C2</f>
        <v>1</v>
      </c>
      <c r="H2" s="6">
        <f aca="true" t="shared" si="2" ref="H2:H16">0.25*C2+D2</f>
        <v>0</v>
      </c>
    </row>
    <row r="3" spans="1:8" ht="20.25">
      <c r="A3" s="2" t="s">
        <v>2</v>
      </c>
      <c r="B3" s="5">
        <v>1</v>
      </c>
      <c r="C3" s="5">
        <v>1</v>
      </c>
      <c r="D3" s="5">
        <v>0</v>
      </c>
      <c r="F3" s="2" t="str">
        <f t="shared" si="0"/>
        <v>C'</v>
      </c>
      <c r="G3" s="6">
        <f t="shared" si="1"/>
        <v>1.4330127018922192</v>
      </c>
      <c r="H3" s="6">
        <f t="shared" si="2"/>
        <v>0.25</v>
      </c>
    </row>
    <row r="4" spans="1:8" ht="20.25">
      <c r="A4" s="2" t="s">
        <v>3</v>
      </c>
      <c r="B4" s="5">
        <v>0</v>
      </c>
      <c r="C4" s="5">
        <v>1</v>
      </c>
      <c r="D4" s="5">
        <v>0</v>
      </c>
      <c r="F4" s="2" t="str">
        <f t="shared" si="0"/>
        <v>D'</v>
      </c>
      <c r="G4" s="6">
        <f t="shared" si="1"/>
        <v>0.4330127018922193</v>
      </c>
      <c r="H4" s="6">
        <f t="shared" si="2"/>
        <v>0.25</v>
      </c>
    </row>
    <row r="5" spans="1:8" ht="20.25">
      <c r="A5" s="2" t="s">
        <v>0</v>
      </c>
      <c r="B5" s="5">
        <f>B1</f>
        <v>0</v>
      </c>
      <c r="C5" s="5">
        <f>C1</f>
        <v>0</v>
      </c>
      <c r="D5" s="5">
        <f>D1</f>
        <v>0</v>
      </c>
      <c r="F5" s="2" t="str">
        <f t="shared" si="0"/>
        <v>A'</v>
      </c>
      <c r="G5" s="6">
        <f t="shared" si="1"/>
        <v>0</v>
      </c>
      <c r="H5" s="6">
        <f t="shared" si="2"/>
        <v>0</v>
      </c>
    </row>
    <row r="6" spans="1:8" ht="20.25">
      <c r="A6" s="2" t="s">
        <v>4</v>
      </c>
      <c r="B6" s="5">
        <v>0</v>
      </c>
      <c r="C6" s="5">
        <v>0</v>
      </c>
      <c r="D6" s="5">
        <v>1</v>
      </c>
      <c r="F6" s="2" t="str">
        <f t="shared" si="0"/>
        <v>E'</v>
      </c>
      <c r="G6" s="6">
        <f t="shared" si="1"/>
        <v>0</v>
      </c>
      <c r="H6" s="6">
        <f t="shared" si="2"/>
        <v>1</v>
      </c>
    </row>
    <row r="7" spans="1:8" ht="20.25">
      <c r="A7" s="2" t="s">
        <v>5</v>
      </c>
      <c r="B7" s="5">
        <v>1</v>
      </c>
      <c r="C7" s="5">
        <v>0</v>
      </c>
      <c r="D7" s="5">
        <v>1</v>
      </c>
      <c r="F7" s="2" t="str">
        <f t="shared" si="0"/>
        <v>F'</v>
      </c>
      <c r="G7" s="6">
        <f t="shared" si="1"/>
        <v>1</v>
      </c>
      <c r="H7" s="6">
        <f t="shared" si="2"/>
        <v>1</v>
      </c>
    </row>
    <row r="8" spans="1:8" ht="20.25">
      <c r="A8" s="2" t="s">
        <v>1</v>
      </c>
      <c r="B8" s="5">
        <f>B2</f>
        <v>1</v>
      </c>
      <c r="C8" s="5">
        <f>C2</f>
        <v>0</v>
      </c>
      <c r="D8" s="5">
        <f>D2</f>
        <v>0</v>
      </c>
      <c r="F8" s="2" t="str">
        <f t="shared" si="0"/>
        <v>B'</v>
      </c>
      <c r="G8" s="6">
        <f t="shared" si="1"/>
        <v>1</v>
      </c>
      <c r="H8" s="6">
        <f t="shared" si="2"/>
        <v>0</v>
      </c>
    </row>
    <row r="9" spans="1:8" ht="20.25">
      <c r="A9" s="2" t="s">
        <v>5</v>
      </c>
      <c r="B9" s="5">
        <f>B7</f>
        <v>1</v>
      </c>
      <c r="C9" s="5">
        <f>C7</f>
        <v>0</v>
      </c>
      <c r="D9" s="5">
        <f>D7</f>
        <v>1</v>
      </c>
      <c r="F9" s="2" t="str">
        <f t="shared" si="0"/>
        <v>F'</v>
      </c>
      <c r="G9" s="6">
        <f t="shared" si="1"/>
        <v>1</v>
      </c>
      <c r="H9" s="6">
        <f t="shared" si="2"/>
        <v>1</v>
      </c>
    </row>
    <row r="10" spans="1:8" ht="20.25">
      <c r="A10" s="2" t="s">
        <v>6</v>
      </c>
      <c r="B10" s="5">
        <v>1</v>
      </c>
      <c r="C10" s="5">
        <v>1</v>
      </c>
      <c r="D10" s="5">
        <v>1</v>
      </c>
      <c r="F10" s="2" t="str">
        <f t="shared" si="0"/>
        <v>G'</v>
      </c>
      <c r="G10" s="6">
        <f t="shared" si="1"/>
        <v>1.4330127018922192</v>
      </c>
      <c r="H10" s="6">
        <f t="shared" si="2"/>
        <v>1.25</v>
      </c>
    </row>
    <row r="11" spans="1:8" ht="20.25">
      <c r="A11" s="2" t="s">
        <v>2</v>
      </c>
      <c r="B11" s="5">
        <f>B3</f>
        <v>1</v>
      </c>
      <c r="C11" s="5">
        <f>C3</f>
        <v>1</v>
      </c>
      <c r="D11" s="5">
        <f>D3</f>
        <v>0</v>
      </c>
      <c r="F11" s="2" t="str">
        <f t="shared" si="0"/>
        <v>C'</v>
      </c>
      <c r="G11" s="6">
        <f t="shared" si="1"/>
        <v>1.4330127018922192</v>
      </c>
      <c r="H11" s="6">
        <f t="shared" si="2"/>
        <v>0.25</v>
      </c>
    </row>
    <row r="12" spans="1:8" ht="20.25">
      <c r="A12" s="2" t="s">
        <v>6</v>
      </c>
      <c r="B12" s="5">
        <f>B10</f>
        <v>1</v>
      </c>
      <c r="C12" s="5">
        <f>C10</f>
        <v>1</v>
      </c>
      <c r="D12" s="5">
        <f>D10</f>
        <v>1</v>
      </c>
      <c r="F12" s="2" t="str">
        <f t="shared" si="0"/>
        <v>G'</v>
      </c>
      <c r="G12" s="6">
        <f t="shared" si="1"/>
        <v>1.4330127018922192</v>
      </c>
      <c r="H12" s="6">
        <f t="shared" si="2"/>
        <v>1.25</v>
      </c>
    </row>
    <row r="13" spans="1:8" ht="20.25">
      <c r="A13" s="2" t="s">
        <v>7</v>
      </c>
      <c r="B13" s="5">
        <v>0</v>
      </c>
      <c r="C13" s="5">
        <v>1</v>
      </c>
      <c r="D13" s="5">
        <v>1</v>
      </c>
      <c r="F13" s="2" t="str">
        <f t="shared" si="0"/>
        <v>H'</v>
      </c>
      <c r="G13" s="6">
        <f t="shared" si="1"/>
        <v>0.4330127018922193</v>
      </c>
      <c r="H13" s="6">
        <f t="shared" si="2"/>
        <v>1.25</v>
      </c>
    </row>
    <row r="14" spans="1:8" ht="20.25">
      <c r="A14" s="2" t="s">
        <v>3</v>
      </c>
      <c r="B14" s="5">
        <f>B4</f>
        <v>0</v>
      </c>
      <c r="C14" s="5">
        <f>C4</f>
        <v>1</v>
      </c>
      <c r="D14" s="5">
        <f>D4</f>
        <v>0</v>
      </c>
      <c r="F14" s="2" t="str">
        <f t="shared" si="0"/>
        <v>D'</v>
      </c>
      <c r="G14" s="6">
        <f t="shared" si="1"/>
        <v>0.4330127018922193</v>
      </c>
      <c r="H14" s="6">
        <f t="shared" si="2"/>
        <v>0.25</v>
      </c>
    </row>
    <row r="15" spans="1:8" ht="20.25">
      <c r="A15" s="2" t="s">
        <v>7</v>
      </c>
      <c r="B15" s="5">
        <f>B13</f>
        <v>0</v>
      </c>
      <c r="C15" s="5">
        <f>C13</f>
        <v>1</v>
      </c>
      <c r="D15" s="5">
        <f>D13</f>
        <v>1</v>
      </c>
      <c r="F15" s="2" t="str">
        <f t="shared" si="0"/>
        <v>H'</v>
      </c>
      <c r="G15" s="6">
        <f t="shared" si="1"/>
        <v>0.4330127018922193</v>
      </c>
      <c r="H15" s="6">
        <f t="shared" si="2"/>
        <v>1.25</v>
      </c>
    </row>
    <row r="16" spans="1:8" ht="20.25">
      <c r="A16" s="2" t="s">
        <v>4</v>
      </c>
      <c r="B16" s="5">
        <f>B6</f>
        <v>0</v>
      </c>
      <c r="C16" s="5">
        <f>C6</f>
        <v>0</v>
      </c>
      <c r="D16" s="5">
        <f>D6</f>
        <v>1</v>
      </c>
      <c r="F16" s="2" t="str">
        <f t="shared" si="0"/>
        <v>E'</v>
      </c>
      <c r="G16" s="6">
        <f t="shared" si="1"/>
        <v>0</v>
      </c>
      <c r="H16" s="6">
        <f t="shared" si="2"/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I24" sqref="I24"/>
    </sheetView>
  </sheetViews>
  <sheetFormatPr defaultColWidth="11.421875" defaultRowHeight="12.75"/>
  <cols>
    <col min="1" max="1" width="4.57421875" style="1" customWidth="1"/>
    <col min="2" max="3" width="4.7109375" style="0" bestFit="1" customWidth="1"/>
    <col min="4" max="4" width="3.7109375" style="0" bestFit="1" customWidth="1"/>
    <col min="5" max="5" width="8.00390625" style="0" customWidth="1"/>
    <col min="6" max="6" width="4.8515625" style="0" customWidth="1"/>
    <col min="7" max="8" width="9.140625" style="7" bestFit="1" customWidth="1"/>
    <col min="14" max="14" width="5.421875" style="0" customWidth="1"/>
  </cols>
  <sheetData>
    <row r="3" spans="1:8" ht="18">
      <c r="A3" s="5" t="s">
        <v>0</v>
      </c>
      <c r="B3" s="8">
        <v>0</v>
      </c>
      <c r="C3" s="8">
        <v>-1</v>
      </c>
      <c r="D3" s="8">
        <v>0</v>
      </c>
      <c r="E3" s="8"/>
      <c r="F3" s="8" t="str">
        <f>A3&amp;"'"</f>
        <v>A'</v>
      </c>
      <c r="G3" s="9">
        <f>B3+C3/4*SQRT(3)</f>
        <v>-0.4330127018922193</v>
      </c>
      <c r="H3" s="9">
        <f>C3/4+D3</f>
        <v>-0.25</v>
      </c>
    </row>
    <row r="4" spans="1:8" ht="18">
      <c r="A4" s="5" t="s">
        <v>1</v>
      </c>
      <c r="B4" s="8">
        <v>1</v>
      </c>
      <c r="C4" s="8">
        <v>0</v>
      </c>
      <c r="D4" s="8">
        <v>0</v>
      </c>
      <c r="E4" s="8"/>
      <c r="F4" s="8" t="str">
        <f aca="true" t="shared" si="0" ref="F4:F15">A4&amp;"'"</f>
        <v>B'</v>
      </c>
      <c r="G4" s="9">
        <f aca="true" t="shared" si="1" ref="G4:G15">B4+C4/4*SQRT(3)</f>
        <v>1</v>
      </c>
      <c r="H4" s="9">
        <f aca="true" t="shared" si="2" ref="H4:H15">C4/4+D4</f>
        <v>0</v>
      </c>
    </row>
    <row r="5" spans="1:8" ht="18">
      <c r="A5" s="5" t="s">
        <v>2</v>
      </c>
      <c r="B5" s="8">
        <v>0</v>
      </c>
      <c r="C5" s="8">
        <v>1</v>
      </c>
      <c r="D5" s="8">
        <v>0</v>
      </c>
      <c r="E5" s="8"/>
      <c r="F5" s="8" t="str">
        <f t="shared" si="0"/>
        <v>C'</v>
      </c>
      <c r="G5" s="9">
        <f t="shared" si="1"/>
        <v>0.4330127018922193</v>
      </c>
      <c r="H5" s="9">
        <f t="shared" si="2"/>
        <v>0.25</v>
      </c>
    </row>
    <row r="6" spans="1:8" ht="18">
      <c r="A6" s="5" t="s">
        <v>3</v>
      </c>
      <c r="B6" s="8">
        <v>-1</v>
      </c>
      <c r="C6" s="8">
        <v>0</v>
      </c>
      <c r="D6" s="8">
        <v>0</v>
      </c>
      <c r="E6" s="8"/>
      <c r="F6" s="8" t="str">
        <f t="shared" si="0"/>
        <v>D'</v>
      </c>
      <c r="G6" s="9">
        <f t="shared" si="1"/>
        <v>-1</v>
      </c>
      <c r="H6" s="9">
        <f t="shared" si="2"/>
        <v>0</v>
      </c>
    </row>
    <row r="7" spans="1:8" ht="18">
      <c r="A7" s="5" t="s">
        <v>4</v>
      </c>
      <c r="B7" s="8">
        <v>0</v>
      </c>
      <c r="C7" s="8">
        <v>0</v>
      </c>
      <c r="D7" s="8">
        <v>1</v>
      </c>
      <c r="E7" s="8"/>
      <c r="F7" s="8" t="str">
        <f t="shared" si="0"/>
        <v>E'</v>
      </c>
      <c r="G7" s="9">
        <f t="shared" si="1"/>
        <v>0</v>
      </c>
      <c r="H7" s="9">
        <f t="shared" si="2"/>
        <v>1</v>
      </c>
    </row>
    <row r="8" spans="1:8" ht="18">
      <c r="A8" s="5" t="s">
        <v>1</v>
      </c>
      <c r="B8" s="8">
        <f>B4</f>
        <v>1</v>
      </c>
      <c r="C8" s="8">
        <f>C4</f>
        <v>0</v>
      </c>
      <c r="D8" s="8">
        <f>D4</f>
        <v>0</v>
      </c>
      <c r="E8" s="8"/>
      <c r="F8" s="8" t="str">
        <f t="shared" si="0"/>
        <v>B'</v>
      </c>
      <c r="G8" s="9">
        <f t="shared" si="1"/>
        <v>1</v>
      </c>
      <c r="H8" s="9">
        <f t="shared" si="2"/>
        <v>0</v>
      </c>
    </row>
    <row r="9" spans="1:8" ht="18">
      <c r="A9" s="5" t="s">
        <v>5</v>
      </c>
      <c r="B9" s="8">
        <v>0</v>
      </c>
      <c r="C9" s="8">
        <v>0</v>
      </c>
      <c r="D9" s="8">
        <v>-1</v>
      </c>
      <c r="E9" s="8"/>
      <c r="F9" s="8" t="str">
        <f t="shared" si="0"/>
        <v>F'</v>
      </c>
      <c r="G9" s="9">
        <f t="shared" si="1"/>
        <v>0</v>
      </c>
      <c r="H9" s="9">
        <f t="shared" si="2"/>
        <v>-1</v>
      </c>
    </row>
    <row r="10" spans="1:8" ht="18">
      <c r="A10" s="5" t="s">
        <v>0</v>
      </c>
      <c r="B10" s="8">
        <f>B3</f>
        <v>0</v>
      </c>
      <c r="C10" s="8">
        <f>C3</f>
        <v>-1</v>
      </c>
      <c r="D10" s="8">
        <f>D3</f>
        <v>0</v>
      </c>
      <c r="E10" s="8"/>
      <c r="F10" s="8" t="str">
        <f t="shared" si="0"/>
        <v>A'</v>
      </c>
      <c r="G10" s="9">
        <f t="shared" si="1"/>
        <v>-0.4330127018922193</v>
      </c>
      <c r="H10" s="9">
        <f t="shared" si="2"/>
        <v>-0.25</v>
      </c>
    </row>
    <row r="11" spans="1:8" ht="18">
      <c r="A11" s="5" t="s">
        <v>4</v>
      </c>
      <c r="B11" s="8">
        <f>B7</f>
        <v>0</v>
      </c>
      <c r="C11" s="8">
        <f>C7</f>
        <v>0</v>
      </c>
      <c r="D11" s="8">
        <f>D7</f>
        <v>1</v>
      </c>
      <c r="E11" s="8"/>
      <c r="F11" s="8" t="str">
        <f t="shared" si="0"/>
        <v>E'</v>
      </c>
      <c r="G11" s="9">
        <f t="shared" si="1"/>
        <v>0</v>
      </c>
      <c r="H11" s="9">
        <f t="shared" si="2"/>
        <v>1</v>
      </c>
    </row>
    <row r="12" spans="1:8" ht="18">
      <c r="A12" s="5" t="s">
        <v>2</v>
      </c>
      <c r="B12" s="8">
        <f>B5</f>
        <v>0</v>
      </c>
      <c r="C12" s="8">
        <f>C5</f>
        <v>1</v>
      </c>
      <c r="D12" s="8">
        <f>D5</f>
        <v>0</v>
      </c>
      <c r="E12" s="8"/>
      <c r="F12" s="8" t="str">
        <f t="shared" si="0"/>
        <v>C'</v>
      </c>
      <c r="G12" s="9">
        <f t="shared" si="1"/>
        <v>0.4330127018922193</v>
      </c>
      <c r="H12" s="9">
        <f t="shared" si="2"/>
        <v>0.25</v>
      </c>
    </row>
    <row r="13" spans="1:8" ht="18">
      <c r="A13" s="5" t="s">
        <v>5</v>
      </c>
      <c r="B13" s="8">
        <f>B9</f>
        <v>0</v>
      </c>
      <c r="C13" s="8">
        <f>C9</f>
        <v>0</v>
      </c>
      <c r="D13" s="8">
        <f>D9</f>
        <v>-1</v>
      </c>
      <c r="E13" s="8"/>
      <c r="F13" s="8" t="str">
        <f t="shared" si="0"/>
        <v>F'</v>
      </c>
      <c r="G13" s="9">
        <f>B13+C13/4*SQRT(3)</f>
        <v>0</v>
      </c>
      <c r="H13" s="9">
        <f>C13/4+D13</f>
        <v>-1</v>
      </c>
    </row>
    <row r="14" spans="1:8" ht="18">
      <c r="A14" s="5" t="s">
        <v>3</v>
      </c>
      <c r="B14" s="8">
        <f>B6</f>
        <v>-1</v>
      </c>
      <c r="C14" s="8">
        <f>C6</f>
        <v>0</v>
      </c>
      <c r="D14" s="8">
        <f>D6</f>
        <v>0</v>
      </c>
      <c r="E14" s="8"/>
      <c r="F14" s="8" t="str">
        <f t="shared" si="0"/>
        <v>D'</v>
      </c>
      <c r="G14" s="9">
        <f t="shared" si="1"/>
        <v>-1</v>
      </c>
      <c r="H14" s="9">
        <f t="shared" si="2"/>
        <v>0</v>
      </c>
    </row>
    <row r="15" spans="1:8" ht="18">
      <c r="A15" s="5" t="s">
        <v>0</v>
      </c>
      <c r="B15" s="8">
        <f>B3</f>
        <v>0</v>
      </c>
      <c r="C15" s="8">
        <f>C3</f>
        <v>-1</v>
      </c>
      <c r="D15" s="8">
        <f>D3</f>
        <v>0</v>
      </c>
      <c r="E15" s="8"/>
      <c r="F15" s="8" t="str">
        <f t="shared" si="0"/>
        <v>A'</v>
      </c>
      <c r="G15" s="9">
        <f t="shared" si="1"/>
        <v>-0.4330127018922193</v>
      </c>
      <c r="H15" s="9">
        <f t="shared" si="2"/>
        <v>-0.25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7">
      <selection activeCell="I60" sqref="I60"/>
    </sheetView>
  </sheetViews>
  <sheetFormatPr defaultColWidth="11.421875" defaultRowHeight="12.75"/>
  <cols>
    <col min="1" max="4" width="4.140625" style="0" customWidth="1"/>
    <col min="5" max="5" width="4.28125" style="0" customWidth="1"/>
    <col min="6" max="6" width="3.57421875" style="0" customWidth="1"/>
    <col min="7" max="8" width="6.7109375" style="0" customWidth="1"/>
    <col min="14" max="14" width="15.28125" style="0" customWidth="1"/>
  </cols>
  <sheetData>
    <row r="1" spans="1:6" ht="12.75">
      <c r="A1" s="1"/>
      <c r="F1" s="1"/>
    </row>
    <row r="2" spans="1:9" ht="12.75">
      <c r="A2" s="1" t="s">
        <v>0</v>
      </c>
      <c r="B2">
        <v>0</v>
      </c>
      <c r="C2">
        <v>-1</v>
      </c>
      <c r="D2">
        <v>-1</v>
      </c>
      <c r="F2" s="1" t="str">
        <f>A2&amp;"'"</f>
        <v>A'</v>
      </c>
      <c r="G2" s="10">
        <f>B2+0.5*C2*SQRT(3)/2</f>
        <v>-0.4330127018922193</v>
      </c>
      <c r="H2" s="10">
        <f>0.5*C2*0.5+D2</f>
        <v>-1.25</v>
      </c>
      <c r="I2" s="10"/>
    </row>
    <row r="3" spans="1:9" ht="12.75">
      <c r="A3" s="1" t="s">
        <v>1</v>
      </c>
      <c r="B3">
        <v>1</v>
      </c>
      <c r="C3">
        <v>-1</v>
      </c>
      <c r="D3">
        <v>0</v>
      </c>
      <c r="F3" s="1" t="str">
        <f aca="true" t="shared" si="0" ref="F3:F31">A3&amp;"'"</f>
        <v>B'</v>
      </c>
      <c r="G3" s="10">
        <f aca="true" t="shared" si="1" ref="G3:G31">B3+0.5*C3*SQRT(3)/2</f>
        <v>0.5669872981077807</v>
      </c>
      <c r="H3" s="10">
        <f aca="true" t="shared" si="2" ref="H3:H31">0.5*C3*0.5+D3</f>
        <v>-0.25</v>
      </c>
      <c r="I3" s="10"/>
    </row>
    <row r="4" spans="1:9" ht="12.75">
      <c r="A4" s="1" t="s">
        <v>2</v>
      </c>
      <c r="B4">
        <v>0</v>
      </c>
      <c r="C4">
        <v>-1</v>
      </c>
      <c r="D4">
        <v>1</v>
      </c>
      <c r="F4" s="1" t="str">
        <f t="shared" si="0"/>
        <v>C'</v>
      </c>
      <c r="G4" s="10">
        <f t="shared" si="1"/>
        <v>-0.4330127018922193</v>
      </c>
      <c r="H4" s="10">
        <f t="shared" si="2"/>
        <v>0.75</v>
      </c>
      <c r="I4" s="10"/>
    </row>
    <row r="5" spans="1:9" ht="12.75">
      <c r="A5" s="1" t="s">
        <v>3</v>
      </c>
      <c r="B5">
        <v>-1</v>
      </c>
      <c r="C5">
        <v>-1</v>
      </c>
      <c r="D5">
        <v>0</v>
      </c>
      <c r="F5" s="1" t="str">
        <f t="shared" si="0"/>
        <v>D'</v>
      </c>
      <c r="G5" s="10">
        <f t="shared" si="1"/>
        <v>-1.4330127018922192</v>
      </c>
      <c r="H5" s="10">
        <f t="shared" si="2"/>
        <v>-0.25</v>
      </c>
      <c r="I5" s="10"/>
    </row>
    <row r="6" spans="1:9" ht="12.75">
      <c r="A6" s="1" t="s">
        <v>0</v>
      </c>
      <c r="B6">
        <f>B2</f>
        <v>0</v>
      </c>
      <c r="C6">
        <f>C2</f>
        <v>-1</v>
      </c>
      <c r="D6">
        <f>D2</f>
        <v>-1</v>
      </c>
      <c r="F6" s="1" t="str">
        <f t="shared" si="0"/>
        <v>A'</v>
      </c>
      <c r="G6" s="10">
        <f t="shared" si="1"/>
        <v>-0.4330127018922193</v>
      </c>
      <c r="H6" s="10">
        <f t="shared" si="2"/>
        <v>-1.25</v>
      </c>
      <c r="I6" s="10"/>
    </row>
    <row r="7" spans="1:9" ht="12.75">
      <c r="A7" s="1" t="s">
        <v>4</v>
      </c>
      <c r="B7">
        <v>1</v>
      </c>
      <c r="C7">
        <v>0</v>
      </c>
      <c r="D7">
        <v>-1</v>
      </c>
      <c r="F7" s="1" t="str">
        <f t="shared" si="0"/>
        <v>E'</v>
      </c>
      <c r="G7" s="10">
        <f t="shared" si="1"/>
        <v>1</v>
      </c>
      <c r="H7" s="10">
        <f t="shared" si="2"/>
        <v>-1</v>
      </c>
      <c r="I7" s="10"/>
    </row>
    <row r="8" spans="1:9" ht="12.75">
      <c r="A8" s="1" t="s">
        <v>1</v>
      </c>
      <c r="B8">
        <f>B3</f>
        <v>1</v>
      </c>
      <c r="C8">
        <f>C3</f>
        <v>-1</v>
      </c>
      <c r="D8">
        <f>D3</f>
        <v>0</v>
      </c>
      <c r="F8" s="1" t="str">
        <f t="shared" si="0"/>
        <v>B'</v>
      </c>
      <c r="G8" s="10">
        <f t="shared" si="1"/>
        <v>0.5669872981077807</v>
      </c>
      <c r="H8" s="10">
        <f t="shared" si="2"/>
        <v>-0.25</v>
      </c>
      <c r="I8" s="10"/>
    </row>
    <row r="9" spans="1:9" ht="12.75">
      <c r="A9" s="1" t="s">
        <v>5</v>
      </c>
      <c r="B9">
        <v>1</v>
      </c>
      <c r="C9">
        <v>0</v>
      </c>
      <c r="D9">
        <v>1</v>
      </c>
      <c r="F9" s="1" t="str">
        <f t="shared" si="0"/>
        <v>F'</v>
      </c>
      <c r="G9" s="10">
        <f t="shared" si="1"/>
        <v>1</v>
      </c>
      <c r="H9" s="10">
        <f t="shared" si="2"/>
        <v>1</v>
      </c>
      <c r="I9" s="10"/>
    </row>
    <row r="10" spans="1:9" ht="12.75">
      <c r="A10" s="1" t="s">
        <v>6</v>
      </c>
      <c r="B10">
        <v>1</v>
      </c>
      <c r="C10">
        <v>1</v>
      </c>
      <c r="D10">
        <v>0</v>
      </c>
      <c r="F10" s="1" t="str">
        <f t="shared" si="0"/>
        <v>G'</v>
      </c>
      <c r="G10" s="10">
        <f t="shared" si="1"/>
        <v>1.4330127018922192</v>
      </c>
      <c r="H10" s="10">
        <f t="shared" si="2"/>
        <v>0.25</v>
      </c>
      <c r="I10" s="10"/>
    </row>
    <row r="11" spans="1:9" ht="12.75">
      <c r="A11" s="1" t="s">
        <v>4</v>
      </c>
      <c r="B11">
        <f>B7</f>
        <v>1</v>
      </c>
      <c r="C11">
        <f>C7</f>
        <v>0</v>
      </c>
      <c r="D11">
        <f>D7</f>
        <v>-1</v>
      </c>
      <c r="F11" s="1" t="str">
        <f t="shared" si="0"/>
        <v>E'</v>
      </c>
      <c r="G11" s="10">
        <f t="shared" si="1"/>
        <v>1</v>
      </c>
      <c r="H11" s="10">
        <f t="shared" si="2"/>
        <v>-1</v>
      </c>
      <c r="I11" s="10"/>
    </row>
    <row r="12" spans="1:8" ht="12.75">
      <c r="A12" s="1" t="s">
        <v>1</v>
      </c>
      <c r="B12">
        <f aca="true" t="shared" si="3" ref="B12:D13">B3</f>
        <v>1</v>
      </c>
      <c r="C12">
        <f t="shared" si="3"/>
        <v>-1</v>
      </c>
      <c r="D12">
        <f t="shared" si="3"/>
        <v>0</v>
      </c>
      <c r="F12" s="1" t="str">
        <f t="shared" si="0"/>
        <v>B'</v>
      </c>
      <c r="G12" s="10">
        <f t="shared" si="1"/>
        <v>0.5669872981077807</v>
      </c>
      <c r="H12" s="10">
        <f t="shared" si="2"/>
        <v>-0.25</v>
      </c>
    </row>
    <row r="13" spans="1:8" ht="12.75">
      <c r="A13" s="1" t="s">
        <v>2</v>
      </c>
      <c r="B13">
        <f t="shared" si="3"/>
        <v>0</v>
      </c>
      <c r="C13">
        <f t="shared" si="3"/>
        <v>-1</v>
      </c>
      <c r="D13">
        <f t="shared" si="3"/>
        <v>1</v>
      </c>
      <c r="F13" s="1" t="str">
        <f t="shared" si="0"/>
        <v>C'</v>
      </c>
      <c r="G13" s="10">
        <f t="shared" si="1"/>
        <v>-0.4330127018922193</v>
      </c>
      <c r="H13" s="10">
        <f t="shared" si="2"/>
        <v>0.75</v>
      </c>
    </row>
    <row r="14" spans="1:8" ht="12.75">
      <c r="A14" s="1" t="s">
        <v>5</v>
      </c>
      <c r="B14">
        <f>B9</f>
        <v>1</v>
      </c>
      <c r="C14">
        <f>C9</f>
        <v>0</v>
      </c>
      <c r="D14">
        <f>D9</f>
        <v>1</v>
      </c>
      <c r="F14" s="1" t="str">
        <f t="shared" si="0"/>
        <v>F'</v>
      </c>
      <c r="G14" s="10">
        <f t="shared" si="1"/>
        <v>1</v>
      </c>
      <c r="H14" s="10">
        <f t="shared" si="2"/>
        <v>1</v>
      </c>
    </row>
    <row r="15" spans="1:8" ht="12.75">
      <c r="A15" s="1" t="s">
        <v>7</v>
      </c>
      <c r="B15">
        <v>0</v>
      </c>
      <c r="C15">
        <v>1</v>
      </c>
      <c r="D15">
        <v>1</v>
      </c>
      <c r="F15" s="1" t="str">
        <f t="shared" si="0"/>
        <v>H'</v>
      </c>
      <c r="G15" s="10">
        <f t="shared" si="1"/>
        <v>0.4330127018922193</v>
      </c>
      <c r="H15" s="10">
        <f t="shared" si="2"/>
        <v>1.25</v>
      </c>
    </row>
    <row r="16" spans="1:8" ht="12.75">
      <c r="A16" s="1" t="s">
        <v>8</v>
      </c>
      <c r="B16">
        <v>-1</v>
      </c>
      <c r="C16">
        <v>0</v>
      </c>
      <c r="D16">
        <v>1</v>
      </c>
      <c r="F16" s="1" t="str">
        <f t="shared" si="0"/>
        <v>I'</v>
      </c>
      <c r="G16" s="10">
        <f t="shared" si="1"/>
        <v>-1</v>
      </c>
      <c r="H16" s="10">
        <f t="shared" si="2"/>
        <v>1</v>
      </c>
    </row>
    <row r="17" spans="1:8" ht="12.75">
      <c r="A17" s="1" t="s">
        <v>2</v>
      </c>
      <c r="B17">
        <f aca="true" t="shared" si="4" ref="B17:D18">B4</f>
        <v>0</v>
      </c>
      <c r="C17">
        <f t="shared" si="4"/>
        <v>-1</v>
      </c>
      <c r="D17">
        <f t="shared" si="4"/>
        <v>1</v>
      </c>
      <c r="F17" s="1" t="str">
        <f t="shared" si="0"/>
        <v>C'</v>
      </c>
      <c r="G17" s="10">
        <f t="shared" si="1"/>
        <v>-0.4330127018922193</v>
      </c>
      <c r="H17" s="10">
        <f t="shared" si="2"/>
        <v>0.75</v>
      </c>
    </row>
    <row r="18" spans="1:8" ht="12.75">
      <c r="A18" s="1" t="s">
        <v>3</v>
      </c>
      <c r="B18">
        <f t="shared" si="4"/>
        <v>-1</v>
      </c>
      <c r="C18">
        <f t="shared" si="4"/>
        <v>-1</v>
      </c>
      <c r="D18">
        <f t="shared" si="4"/>
        <v>0</v>
      </c>
      <c r="F18" s="1" t="str">
        <f t="shared" si="0"/>
        <v>D'</v>
      </c>
      <c r="G18" s="10">
        <f t="shared" si="1"/>
        <v>-1.4330127018922192</v>
      </c>
      <c r="H18" s="10">
        <f t="shared" si="2"/>
        <v>-0.25</v>
      </c>
    </row>
    <row r="19" spans="1:8" ht="12.75">
      <c r="A19" s="1" t="s">
        <v>8</v>
      </c>
      <c r="B19">
        <f>B16</f>
        <v>-1</v>
      </c>
      <c r="C19">
        <f>C16</f>
        <v>0</v>
      </c>
      <c r="D19">
        <f>D16</f>
        <v>1</v>
      </c>
      <c r="F19" s="1" t="str">
        <f t="shared" si="0"/>
        <v>I'</v>
      </c>
      <c r="G19" s="10">
        <f t="shared" si="1"/>
        <v>-1</v>
      </c>
      <c r="H19" s="10">
        <f t="shared" si="2"/>
        <v>1</v>
      </c>
    </row>
    <row r="20" spans="1:8" ht="12.75">
      <c r="A20" s="1" t="s">
        <v>9</v>
      </c>
      <c r="B20">
        <v>-1</v>
      </c>
      <c r="C20">
        <v>1</v>
      </c>
      <c r="D20">
        <v>0</v>
      </c>
      <c r="F20" s="1" t="str">
        <f t="shared" si="0"/>
        <v>J'</v>
      </c>
      <c r="G20" s="10">
        <f t="shared" si="1"/>
        <v>-0.5669872981077807</v>
      </c>
      <c r="H20" s="10">
        <f t="shared" si="2"/>
        <v>0.25</v>
      </c>
    </row>
    <row r="21" spans="1:8" ht="12.75">
      <c r="A21" s="1" t="s">
        <v>10</v>
      </c>
      <c r="B21">
        <v>-1</v>
      </c>
      <c r="C21">
        <v>0</v>
      </c>
      <c r="D21">
        <v>-1</v>
      </c>
      <c r="F21" s="1" t="str">
        <f t="shared" si="0"/>
        <v>K'</v>
      </c>
      <c r="G21" s="10">
        <f t="shared" si="1"/>
        <v>-1</v>
      </c>
      <c r="H21" s="10">
        <f t="shared" si="2"/>
        <v>-1</v>
      </c>
    </row>
    <row r="22" spans="1:8" ht="12.75">
      <c r="A22" s="1" t="s">
        <v>3</v>
      </c>
      <c r="B22">
        <f>B5</f>
        <v>-1</v>
      </c>
      <c r="C22">
        <f>C5</f>
        <v>-1</v>
      </c>
      <c r="D22">
        <f>D5</f>
        <v>0</v>
      </c>
      <c r="F22" s="1" t="str">
        <f t="shared" si="0"/>
        <v>D'</v>
      </c>
      <c r="G22" s="10">
        <f t="shared" si="1"/>
        <v>-1.4330127018922192</v>
      </c>
      <c r="H22" s="10">
        <f t="shared" si="2"/>
        <v>-0.25</v>
      </c>
    </row>
    <row r="23" spans="1:8" ht="12.75">
      <c r="A23" s="1" t="s">
        <v>0</v>
      </c>
      <c r="B23">
        <f>B2</f>
        <v>0</v>
      </c>
      <c r="C23">
        <f>C2</f>
        <v>-1</v>
      </c>
      <c r="D23">
        <f>D2</f>
        <v>-1</v>
      </c>
      <c r="F23" s="1" t="str">
        <f t="shared" si="0"/>
        <v>A'</v>
      </c>
      <c r="G23" s="10">
        <f t="shared" si="1"/>
        <v>-0.4330127018922193</v>
      </c>
      <c r="H23" s="10">
        <f t="shared" si="2"/>
        <v>-1.25</v>
      </c>
    </row>
    <row r="24" spans="1:8" ht="12.75">
      <c r="A24" s="1" t="s">
        <v>10</v>
      </c>
      <c r="B24">
        <f>B21</f>
        <v>-1</v>
      </c>
      <c r="C24">
        <f>C21</f>
        <v>0</v>
      </c>
      <c r="D24">
        <f>D21</f>
        <v>-1</v>
      </c>
      <c r="F24" s="1" t="str">
        <f t="shared" si="0"/>
        <v>K'</v>
      </c>
      <c r="G24" s="10">
        <f t="shared" si="1"/>
        <v>-1</v>
      </c>
      <c r="H24" s="10">
        <f t="shared" si="2"/>
        <v>-1</v>
      </c>
    </row>
    <row r="25" spans="1:8" ht="12.75">
      <c r="A25" s="1" t="s">
        <v>11</v>
      </c>
      <c r="B25">
        <v>0</v>
      </c>
      <c r="C25">
        <v>1</v>
      </c>
      <c r="D25">
        <v>-1</v>
      </c>
      <c r="F25" s="1" t="str">
        <f t="shared" si="0"/>
        <v>L'</v>
      </c>
      <c r="G25" s="10">
        <f t="shared" si="1"/>
        <v>0.4330127018922193</v>
      </c>
      <c r="H25" s="10">
        <f t="shared" si="2"/>
        <v>-0.75</v>
      </c>
    </row>
    <row r="26" spans="1:8" ht="12.75">
      <c r="A26" s="1" t="s">
        <v>4</v>
      </c>
      <c r="B26">
        <f>B7</f>
        <v>1</v>
      </c>
      <c r="C26">
        <f>C7</f>
        <v>0</v>
      </c>
      <c r="D26">
        <f>D7</f>
        <v>-1</v>
      </c>
      <c r="F26" s="1" t="str">
        <f t="shared" si="0"/>
        <v>E'</v>
      </c>
      <c r="G26" s="10">
        <f t="shared" si="1"/>
        <v>1</v>
      </c>
      <c r="H26" s="10">
        <f t="shared" si="2"/>
        <v>-1</v>
      </c>
    </row>
    <row r="27" spans="1:8" ht="12.75">
      <c r="A27" s="1" t="s">
        <v>6</v>
      </c>
      <c r="B27">
        <f>B10</f>
        <v>1</v>
      </c>
      <c r="C27">
        <f>C10</f>
        <v>1</v>
      </c>
      <c r="D27">
        <f>D10</f>
        <v>0</v>
      </c>
      <c r="F27" s="1" t="str">
        <f t="shared" si="0"/>
        <v>G'</v>
      </c>
      <c r="G27" s="10">
        <f t="shared" si="1"/>
        <v>1.4330127018922192</v>
      </c>
      <c r="H27" s="10">
        <f t="shared" si="2"/>
        <v>0.25</v>
      </c>
    </row>
    <row r="28" spans="1:8" ht="12.75">
      <c r="A28" s="1" t="s">
        <v>11</v>
      </c>
      <c r="B28">
        <f>B25</f>
        <v>0</v>
      </c>
      <c r="C28">
        <f>C25</f>
        <v>1</v>
      </c>
      <c r="D28">
        <f>D25</f>
        <v>-1</v>
      </c>
      <c r="F28" s="1" t="str">
        <f t="shared" si="0"/>
        <v>L'</v>
      </c>
      <c r="G28" s="10">
        <f t="shared" si="1"/>
        <v>0.4330127018922193</v>
      </c>
      <c r="H28" s="10">
        <f t="shared" si="2"/>
        <v>-0.75</v>
      </c>
    </row>
    <row r="29" spans="1:8" ht="12.75">
      <c r="A29" s="1" t="s">
        <v>9</v>
      </c>
      <c r="B29">
        <f>B20</f>
        <v>-1</v>
      </c>
      <c r="C29">
        <f>C20</f>
        <v>1</v>
      </c>
      <c r="D29">
        <f>D20</f>
        <v>0</v>
      </c>
      <c r="F29" s="1" t="str">
        <f t="shared" si="0"/>
        <v>J'</v>
      </c>
      <c r="G29" s="10">
        <f t="shared" si="1"/>
        <v>-0.5669872981077807</v>
      </c>
      <c r="H29" s="10">
        <f t="shared" si="2"/>
        <v>0.25</v>
      </c>
    </row>
    <row r="30" spans="1:8" ht="12.75">
      <c r="A30" s="1" t="s">
        <v>7</v>
      </c>
      <c r="B30">
        <f>B15</f>
        <v>0</v>
      </c>
      <c r="C30">
        <f>C15</f>
        <v>1</v>
      </c>
      <c r="D30">
        <f>D15</f>
        <v>1</v>
      </c>
      <c r="F30" s="1" t="str">
        <f t="shared" si="0"/>
        <v>H'</v>
      </c>
      <c r="G30" s="10">
        <f t="shared" si="1"/>
        <v>0.4330127018922193</v>
      </c>
      <c r="H30" s="10">
        <f t="shared" si="2"/>
        <v>1.25</v>
      </c>
    </row>
    <row r="31" spans="1:8" ht="12.75">
      <c r="A31" s="1" t="s">
        <v>6</v>
      </c>
      <c r="B31">
        <f>B27</f>
        <v>1</v>
      </c>
      <c r="C31">
        <f>C27</f>
        <v>1</v>
      </c>
      <c r="D31">
        <f>D27</f>
        <v>0</v>
      </c>
      <c r="F31" s="1" t="str">
        <f t="shared" si="0"/>
        <v>G'</v>
      </c>
      <c r="G31" s="10">
        <f t="shared" si="1"/>
        <v>1.4330127018922192</v>
      </c>
      <c r="H31" s="10">
        <f t="shared" si="2"/>
        <v>0.25</v>
      </c>
    </row>
    <row r="32" spans="1:8" ht="12.75">
      <c r="A32" s="1"/>
      <c r="F32" s="1"/>
      <c r="G32" s="10"/>
      <c r="H32" s="1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19" sqref="B19"/>
    </sheetView>
  </sheetViews>
  <sheetFormatPr defaultColWidth="11.421875" defaultRowHeight="12.75"/>
  <cols>
    <col min="1" max="3" width="7.57421875" style="5" customWidth="1"/>
  </cols>
  <sheetData>
    <row r="1" ht="18">
      <c r="A1" s="12" t="s">
        <v>15</v>
      </c>
    </row>
    <row r="2" ht="34.5" customHeight="1">
      <c r="A2" s="5">
        <v>23</v>
      </c>
    </row>
    <row r="3" ht="34.5" customHeight="1"/>
    <row r="4" spans="1:3" ht="18">
      <c r="A4" s="5" t="s">
        <v>13</v>
      </c>
      <c r="B4" s="5">
        <v>0</v>
      </c>
      <c r="C4" s="5">
        <v>0</v>
      </c>
    </row>
    <row r="5" spans="1:3" ht="18">
      <c r="A5" s="5" t="s">
        <v>12</v>
      </c>
      <c r="B5" s="5">
        <v>5</v>
      </c>
      <c r="C5" s="5">
        <v>3</v>
      </c>
    </row>
    <row r="7" spans="1:3" ht="18">
      <c r="A7" s="5" t="s">
        <v>13</v>
      </c>
      <c r="B7" s="5">
        <v>0</v>
      </c>
      <c r="C7" s="5">
        <v>0</v>
      </c>
    </row>
    <row r="8" spans="1:3" ht="18">
      <c r="A8" s="5" t="s">
        <v>14</v>
      </c>
      <c r="B8" s="11">
        <f>B5*COS(A2*PI()/180)-C5*SIN(A2*PI()/180)</f>
        <v>3.4303308817943803</v>
      </c>
      <c r="C8" s="11">
        <f>B5*SIN(A2*PI()/180)+C5*COS(A2*PI()/180)</f>
        <v>4.715170202803689</v>
      </c>
    </row>
    <row r="16" ht="18">
      <c r="A16" s="12"/>
    </row>
    <row r="21" spans="1:7" ht="33">
      <c r="A21" s="25" t="s">
        <v>26</v>
      </c>
      <c r="B21" s="26"/>
      <c r="C21" s="26"/>
      <c r="D21" s="27"/>
      <c r="E21" s="27"/>
      <c r="F21" s="27"/>
      <c r="G21" s="27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3">
      <selection activeCell="A19" sqref="A19:M36"/>
    </sheetView>
  </sheetViews>
  <sheetFormatPr defaultColWidth="11.421875" defaultRowHeight="12.75"/>
  <cols>
    <col min="1" max="3" width="8.421875" style="5" customWidth="1"/>
    <col min="4" max="4" width="5.421875" style="24" customWidth="1"/>
    <col min="5" max="7" width="8.421875" style="0" customWidth="1"/>
  </cols>
  <sheetData>
    <row r="1" spans="1:2" ht="18">
      <c r="A1" s="18" t="s">
        <v>15</v>
      </c>
      <c r="B1" s="17"/>
    </row>
    <row r="2" ht="34.5" customHeight="1">
      <c r="A2" s="17">
        <v>20</v>
      </c>
    </row>
    <row r="3" ht="34.5" customHeight="1"/>
    <row r="4" spans="1:4" ht="18">
      <c r="A4" s="13" t="s">
        <v>0</v>
      </c>
      <c r="B4" s="14">
        <v>5</v>
      </c>
      <c r="C4" s="22">
        <v>0</v>
      </c>
      <c r="D4" s="21"/>
    </row>
    <row r="5" spans="1:4" ht="18">
      <c r="A5" s="13" t="s">
        <v>1</v>
      </c>
      <c r="B5" s="14">
        <f>5*COS(72*PI()/180)</f>
        <v>1.5450849718747373</v>
      </c>
      <c r="C5" s="22">
        <f>5*SIN(72*PI()/180)</f>
        <v>4.755282581475767</v>
      </c>
      <c r="D5" s="21"/>
    </row>
    <row r="6" spans="1:4" ht="18">
      <c r="A6" s="13" t="s">
        <v>2</v>
      </c>
      <c r="B6" s="14">
        <f>5*COS(144*PI()/180)</f>
        <v>-4.045084971874736</v>
      </c>
      <c r="C6" s="22">
        <f>5*SIN(144*PI()/180)</f>
        <v>2.9389262614623664</v>
      </c>
      <c r="D6" s="21"/>
    </row>
    <row r="7" spans="1:4" ht="18">
      <c r="A7" s="13" t="s">
        <v>3</v>
      </c>
      <c r="B7" s="14">
        <f>5*COS(216*PI()/180)</f>
        <v>-4.045084971874738</v>
      </c>
      <c r="C7" s="22">
        <f>5*SIN(216*PI()/180)</f>
        <v>-2.938926261462365</v>
      </c>
      <c r="D7" s="21"/>
    </row>
    <row r="8" spans="1:4" ht="18">
      <c r="A8" s="13" t="s">
        <v>4</v>
      </c>
      <c r="B8" s="14">
        <f>5*COS(288*PI()/180)</f>
        <v>1.5450849718747361</v>
      </c>
      <c r="C8" s="22">
        <f>5*SIN(288*PI()/180)</f>
        <v>-4.755282581475768</v>
      </c>
      <c r="D8" s="21"/>
    </row>
    <row r="9" spans="1:4" ht="18">
      <c r="A9" s="13" t="s">
        <v>0</v>
      </c>
      <c r="B9" s="14">
        <f>B4</f>
        <v>5</v>
      </c>
      <c r="C9" s="22">
        <f>C4</f>
        <v>0</v>
      </c>
      <c r="D9" s="21"/>
    </row>
    <row r="12" spans="1:4" ht="18">
      <c r="A12" s="15" t="s">
        <v>16</v>
      </c>
      <c r="B12" s="16">
        <f aca="true" t="shared" si="0" ref="B12:B17">B4*COS($A$2*PI()/180)-C4*SIN($A$2*PI()/180)</f>
        <v>4.698463103929543</v>
      </c>
      <c r="C12" s="23">
        <f aca="true" t="shared" si="1" ref="C12:C17">B4*SIN($A$2*PI()/180)+C4*COS($A$2*PI()/180)</f>
        <v>1.7101007166283435</v>
      </c>
      <c r="D12" s="21"/>
    </row>
    <row r="13" spans="1:4" ht="18">
      <c r="A13" s="15" t="s">
        <v>17</v>
      </c>
      <c r="B13" s="16">
        <f t="shared" si="0"/>
        <v>-0.17449748351250438</v>
      </c>
      <c r="C13" s="23">
        <f t="shared" si="1"/>
        <v>4.9969541350954785</v>
      </c>
      <c r="D13" s="21"/>
    </row>
    <row r="14" spans="1:4" ht="18">
      <c r="A14" s="15" t="s">
        <v>18</v>
      </c>
      <c r="B14" s="16">
        <f t="shared" si="0"/>
        <v>-4.8063084796915945</v>
      </c>
      <c r="C14" s="23">
        <f t="shared" si="1"/>
        <v>1.3781867790849973</v>
      </c>
      <c r="D14" s="21"/>
    </row>
    <row r="15" spans="1:4" ht="18">
      <c r="A15" s="15" t="s">
        <v>19</v>
      </c>
      <c r="B15" s="16">
        <f t="shared" si="0"/>
        <v>-2.7959645173537355</v>
      </c>
      <c r="C15" s="23">
        <f t="shared" si="1"/>
        <v>-4.145187862775209</v>
      </c>
      <c r="D15" s="21"/>
    </row>
    <row r="16" spans="1:4" ht="18">
      <c r="A16" s="15" t="s">
        <v>20</v>
      </c>
      <c r="B16" s="16">
        <f t="shared" si="0"/>
        <v>3.0783073766282905</v>
      </c>
      <c r="C16" s="23">
        <f t="shared" si="1"/>
        <v>-3.9400537680336107</v>
      </c>
      <c r="D16" s="21"/>
    </row>
    <row r="17" spans="1:4" ht="18">
      <c r="A17" s="15" t="s">
        <v>16</v>
      </c>
      <c r="B17" s="16">
        <f t="shared" si="0"/>
        <v>4.698463103929543</v>
      </c>
      <c r="C17" s="23">
        <f t="shared" si="1"/>
        <v>1.7101007166283435</v>
      </c>
      <c r="D17" s="21"/>
    </row>
    <row r="20" spans="1:6" ht="18">
      <c r="A20" s="18" t="s">
        <v>15</v>
      </c>
      <c r="B20" s="17"/>
      <c r="F20" s="19"/>
    </row>
    <row r="21" ht="18">
      <c r="A21" s="17">
        <f>A2</f>
        <v>20</v>
      </c>
    </row>
    <row r="22" ht="18"/>
    <row r="23" spans="1:7" ht="18">
      <c r="A23" s="13" t="s">
        <v>0</v>
      </c>
      <c r="B23" s="14">
        <v>5</v>
      </c>
      <c r="C23" s="14">
        <v>0</v>
      </c>
      <c r="D23" s="21"/>
      <c r="F23" s="20">
        <f aca="true" t="shared" si="2" ref="F23:F28">B23+0.25*SQRT(3)*C23</f>
        <v>5</v>
      </c>
      <c r="G23" s="20">
        <f aca="true" t="shared" si="3" ref="G23:G28">0.25*C23</f>
        <v>0</v>
      </c>
    </row>
    <row r="24" spans="1:7" ht="18">
      <c r="A24" s="13" t="s">
        <v>1</v>
      </c>
      <c r="B24" s="14">
        <f>5*COS(72*PI()/180)</f>
        <v>1.5450849718747373</v>
      </c>
      <c r="C24" s="14">
        <f>5*SIN(72*PI()/180)</f>
        <v>4.755282581475767</v>
      </c>
      <c r="D24" s="21"/>
      <c r="F24" s="20">
        <f t="shared" si="2"/>
        <v>3.6041827307405665</v>
      </c>
      <c r="G24" s="20">
        <f t="shared" si="3"/>
        <v>1.1888206453689418</v>
      </c>
    </row>
    <row r="25" spans="1:7" ht="18">
      <c r="A25" s="13" t="s">
        <v>2</v>
      </c>
      <c r="B25" s="14">
        <f>5*COS(144*PI()/180)</f>
        <v>-4.045084971874736</v>
      </c>
      <c r="C25" s="14">
        <f>5*SIN(144*PI()/180)</f>
        <v>2.9389262614623664</v>
      </c>
      <c r="D25" s="21"/>
      <c r="F25" s="20">
        <f t="shared" si="2"/>
        <v>-2.772492570736918</v>
      </c>
      <c r="G25" s="20">
        <f t="shared" si="3"/>
        <v>0.7347315653655916</v>
      </c>
    </row>
    <row r="26" spans="1:7" ht="18">
      <c r="A26" s="13" t="s">
        <v>3</v>
      </c>
      <c r="B26" s="14">
        <f>5*COS(216*PI()/180)</f>
        <v>-4.045084971874738</v>
      </c>
      <c r="C26" s="14">
        <f>5*SIN(216*PI()/180)</f>
        <v>-2.938926261462365</v>
      </c>
      <c r="D26" s="21"/>
      <c r="F26" s="20">
        <f t="shared" si="2"/>
        <v>-5.317677373012556</v>
      </c>
      <c r="G26" s="20">
        <f t="shared" si="3"/>
        <v>-0.7347315653655913</v>
      </c>
    </row>
    <row r="27" spans="1:7" ht="18">
      <c r="A27" s="13" t="s">
        <v>4</v>
      </c>
      <c r="B27" s="14">
        <f>5*COS(288*PI()/180)</f>
        <v>1.5450849718747361</v>
      </c>
      <c r="C27" s="14">
        <f>5*SIN(288*PI()/180)</f>
        <v>-4.755282581475768</v>
      </c>
      <c r="D27" s="21"/>
      <c r="F27" s="20">
        <f t="shared" si="2"/>
        <v>-0.5140127869910935</v>
      </c>
      <c r="G27" s="20">
        <f t="shared" si="3"/>
        <v>-1.188820645368942</v>
      </c>
    </row>
    <row r="28" spans="1:7" ht="18">
      <c r="A28" s="13" t="s">
        <v>0</v>
      </c>
      <c r="B28" s="14">
        <f>B23</f>
        <v>5</v>
      </c>
      <c r="C28" s="14">
        <f>C23</f>
        <v>0</v>
      </c>
      <c r="D28" s="21"/>
      <c r="F28" s="20">
        <f t="shared" si="2"/>
        <v>5</v>
      </c>
      <c r="G28" s="20">
        <f t="shared" si="3"/>
        <v>0</v>
      </c>
    </row>
    <row r="29" ht="18">
      <c r="F29" s="10"/>
    </row>
    <row r="30" spans="1:7" ht="18">
      <c r="A30" s="15" t="s">
        <v>16</v>
      </c>
      <c r="B30" s="16">
        <f aca="true" t="shared" si="4" ref="B30:B35">B23*COS($A$2*PI()/180)-C23*SIN($A$2*PI()/180)</f>
        <v>4.698463103929543</v>
      </c>
      <c r="C30" s="16">
        <f aca="true" t="shared" si="5" ref="C30:C35">B23*SIN($A$2*PI()/180)+C23*COS($A$2*PI()/180)</f>
        <v>1.7101007166283435</v>
      </c>
      <c r="D30" s="21"/>
      <c r="E30" s="13" t="s">
        <v>21</v>
      </c>
      <c r="F30" s="14">
        <f aca="true" t="shared" si="6" ref="F30:F35">B30+0.25*SQRT(3)*C30</f>
        <v>5.438958435744602</v>
      </c>
      <c r="G30" s="14">
        <f aca="true" t="shared" si="7" ref="G30:G35">0.25*C30</f>
        <v>0.4275251791570859</v>
      </c>
    </row>
    <row r="31" spans="1:7" ht="18">
      <c r="A31" s="15" t="s">
        <v>17</v>
      </c>
      <c r="B31" s="16">
        <f t="shared" si="4"/>
        <v>-0.17449748351250438</v>
      </c>
      <c r="C31" s="16">
        <f t="shared" si="5"/>
        <v>4.9969541350954785</v>
      </c>
      <c r="D31" s="21"/>
      <c r="E31" s="13" t="s">
        <v>22</v>
      </c>
      <c r="F31" s="14">
        <f t="shared" si="6"/>
        <v>1.9892471277566868</v>
      </c>
      <c r="G31" s="14">
        <f t="shared" si="7"/>
        <v>1.2492385337738696</v>
      </c>
    </row>
    <row r="32" spans="1:7" ht="18">
      <c r="A32" s="15" t="s">
        <v>18</v>
      </c>
      <c r="B32" s="16">
        <f t="shared" si="4"/>
        <v>-4.8063084796915945</v>
      </c>
      <c r="C32" s="16">
        <f t="shared" si="5"/>
        <v>1.3781867790849973</v>
      </c>
      <c r="D32" s="21"/>
      <c r="E32" s="13" t="s">
        <v>23</v>
      </c>
      <c r="F32" s="14">
        <f t="shared" si="6"/>
        <v>-4.209536098767865</v>
      </c>
      <c r="G32" s="14">
        <f t="shared" si="7"/>
        <v>0.34454669477124933</v>
      </c>
    </row>
    <row r="33" spans="1:7" ht="18">
      <c r="A33" s="15" t="s">
        <v>19</v>
      </c>
      <c r="B33" s="16">
        <f t="shared" si="4"/>
        <v>-2.7959645173537355</v>
      </c>
      <c r="C33" s="16">
        <f t="shared" si="5"/>
        <v>-4.145187862775209</v>
      </c>
      <c r="D33" s="21"/>
      <c r="E33" s="13" t="s">
        <v>24</v>
      </c>
      <c r="F33" s="14">
        <f t="shared" si="6"/>
        <v>-4.5908835136648625</v>
      </c>
      <c r="G33" s="14">
        <f t="shared" si="7"/>
        <v>-1.0362969656938021</v>
      </c>
    </row>
    <row r="34" spans="1:7" ht="18">
      <c r="A34" s="15" t="s">
        <v>20</v>
      </c>
      <c r="B34" s="16">
        <f t="shared" si="4"/>
        <v>3.0783073766282905</v>
      </c>
      <c r="C34" s="16">
        <f t="shared" si="5"/>
        <v>-3.9400537680336107</v>
      </c>
      <c r="D34" s="21"/>
      <c r="E34" s="13" t="s">
        <v>25</v>
      </c>
      <c r="F34" s="14">
        <f t="shared" si="6"/>
        <v>1.3722140489314372</v>
      </c>
      <c r="G34" s="14">
        <f t="shared" si="7"/>
        <v>-0.9850134420084027</v>
      </c>
    </row>
    <row r="35" spans="1:7" ht="18">
      <c r="A35" s="15" t="s">
        <v>16</v>
      </c>
      <c r="B35" s="16">
        <f t="shared" si="4"/>
        <v>4.698463103929543</v>
      </c>
      <c r="C35" s="16">
        <f t="shared" si="5"/>
        <v>1.7101007166283435</v>
      </c>
      <c r="D35" s="21"/>
      <c r="E35" s="13" t="s">
        <v>21</v>
      </c>
      <c r="F35" s="14">
        <f t="shared" si="6"/>
        <v>5.438958435744602</v>
      </c>
      <c r="G35" s="14">
        <f t="shared" si="7"/>
        <v>0.4275251791570859</v>
      </c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Strick</dc:creator>
  <cp:keywords/>
  <dc:description/>
  <cp:lastModifiedBy>Strick</cp:lastModifiedBy>
  <dcterms:created xsi:type="dcterms:W3CDTF">2005-03-27T08:40:56Z</dcterms:created>
  <dcterms:modified xsi:type="dcterms:W3CDTF">2005-10-06T19:23:32Z</dcterms:modified>
  <cp:category/>
  <cp:version/>
  <cp:contentType/>
  <cp:contentStatus/>
</cp:coreProperties>
</file>